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자료\2020년업무\00.통계 및 참고자료\4.사전정보공표\사전공표 등록파일\"/>
    </mc:Choice>
  </mc:AlternateContent>
  <bookViews>
    <workbookView xWindow="11955" yWindow="930" windowWidth="13980" windowHeight="12660" tabRatio="878"/>
  </bookViews>
  <sheets>
    <sheet name="안내표지판" sheetId="312" r:id="rId1"/>
  </sheets>
  <definedNames>
    <definedName name="_xlnm.Print_Area" localSheetId="0">안내표지판!$A$1:$N$35</definedName>
  </definedNames>
  <calcPr calcId="162913"/>
</workbook>
</file>

<file path=xl/calcChain.xml><?xml version="1.0" encoding="utf-8"?>
<calcChain xmlns="http://schemas.openxmlformats.org/spreadsheetml/2006/main">
  <c r="B30" i="312" l="1"/>
  <c r="B26" i="312" l="1"/>
  <c r="D18" i="312" l="1"/>
  <c r="B8" i="312" l="1"/>
  <c r="L7" i="312" l="1"/>
  <c r="H7" i="312"/>
  <c r="G7" i="312"/>
  <c r="B7" i="312" l="1"/>
  <c r="B25" i="312"/>
  <c r="B22" i="312"/>
  <c r="B15" i="312" l="1"/>
  <c r="K5" i="312"/>
  <c r="C5" i="312"/>
  <c r="B35" i="312" l="1"/>
  <c r="B34" i="312" l="1"/>
  <c r="B33" i="312" l="1"/>
  <c r="B32" i="312" l="1"/>
  <c r="B31" i="312" l="1"/>
  <c r="B29" i="312" l="1"/>
  <c r="B28" i="312" l="1"/>
  <c r="B24" i="312" l="1"/>
  <c r="B23" i="312" l="1"/>
  <c r="B20" i="312" l="1"/>
  <c r="B19" i="312" l="1"/>
  <c r="B18" i="312" l="1"/>
  <c r="B17" i="312" l="1"/>
  <c r="B6" i="312" l="1"/>
  <c r="B16" i="312" l="1"/>
  <c r="B21" i="312"/>
  <c r="B12" i="312"/>
  <c r="B11" i="312"/>
  <c r="B10" i="312"/>
  <c r="M5" i="312"/>
  <c r="L5" i="312"/>
  <c r="J5" i="312"/>
  <c r="I5" i="312"/>
  <c r="H5" i="312"/>
  <c r="G5" i="312"/>
  <c r="F5" i="312"/>
  <c r="E5" i="312"/>
  <c r="D5" i="312"/>
  <c r="B27" i="312" l="1"/>
  <c r="B14" i="312"/>
  <c r="B13" i="312"/>
  <c r="B9" i="312"/>
  <c r="B5" i="312" l="1"/>
</calcChain>
</file>

<file path=xl/sharedStrings.xml><?xml version="1.0" encoding="utf-8"?>
<sst xmlns="http://schemas.openxmlformats.org/spreadsheetml/2006/main" count="49" uniqueCount="49">
  <si>
    <t>다도해해상</t>
  </si>
  <si>
    <t>공원명</t>
  </si>
  <si>
    <t>계</t>
  </si>
  <si>
    <t>경      주</t>
    <phoneticPr fontId="2" type="noConversion"/>
  </si>
  <si>
    <t>계  룡  산</t>
  </si>
  <si>
    <t>속  리  산</t>
  </si>
  <si>
    <t>내  장  산</t>
  </si>
  <si>
    <t>가  야  산</t>
  </si>
  <si>
    <t>덕  유  산</t>
  </si>
  <si>
    <t>오  대  산</t>
  </si>
  <si>
    <t>주  왕  산</t>
  </si>
  <si>
    <t>치  악  산</t>
  </si>
  <si>
    <t>월  악  산</t>
  </si>
  <si>
    <t>북  한  산</t>
  </si>
  <si>
    <t>북한산도봉</t>
    <phoneticPr fontId="2" type="noConversion"/>
  </si>
  <si>
    <t>소  백  산</t>
  </si>
  <si>
    <t>월  출  산</t>
  </si>
  <si>
    <t>설  악  산</t>
  </si>
  <si>
    <t>소백산북부</t>
  </si>
  <si>
    <t>한려  동부</t>
    <phoneticPr fontId="2" type="noConversion"/>
  </si>
  <si>
    <t>변산  반도</t>
    <phoneticPr fontId="2" type="noConversion"/>
  </si>
  <si>
    <t>(단위 : 개)</t>
    <phoneticPr fontId="2" type="noConversion"/>
  </si>
  <si>
    <t>한려  해상</t>
    <phoneticPr fontId="2" type="noConversion"/>
  </si>
  <si>
    <t>태안  해안</t>
    <phoneticPr fontId="2" type="noConversion"/>
  </si>
  <si>
    <t>10. 안내표지판</t>
    <phoneticPr fontId="2" type="noConversion"/>
  </si>
  <si>
    <t>무  등  산</t>
  </si>
  <si>
    <t>무등산동부</t>
  </si>
  <si>
    <t>태  백  산</t>
    <phoneticPr fontId="2" type="noConversion"/>
  </si>
  <si>
    <t>유       형       별</t>
    <phoneticPr fontId="2" type="noConversion"/>
  </si>
  <si>
    <t>비고</t>
    <phoneticPr fontId="2" type="noConversion"/>
  </si>
  <si>
    <t>계</t>
    <phoneticPr fontId="2" type="noConversion"/>
  </si>
  <si>
    <t>랜드
마크</t>
    <phoneticPr fontId="2" type="noConversion"/>
  </si>
  <si>
    <t>종합</t>
    <phoneticPr fontId="2" type="noConversion"/>
  </si>
  <si>
    <t>공원
구역</t>
    <phoneticPr fontId="2" type="noConversion"/>
  </si>
  <si>
    <t>지구
세부</t>
    <phoneticPr fontId="2" type="noConversion"/>
  </si>
  <si>
    <t>명소</t>
    <phoneticPr fontId="2" type="noConversion"/>
  </si>
  <si>
    <t>계도</t>
    <phoneticPr fontId="2" type="noConversion"/>
  </si>
  <si>
    <t>시설
유도</t>
    <phoneticPr fontId="2" type="noConversion"/>
  </si>
  <si>
    <t>이정표</t>
    <phoneticPr fontId="2" type="noConversion"/>
  </si>
  <si>
    <t>다목적
위치</t>
    <phoneticPr fontId="2" type="noConversion"/>
  </si>
  <si>
    <t>생태
해설</t>
    <phoneticPr fontId="2" type="noConversion"/>
  </si>
  <si>
    <t>기타</t>
    <phoneticPr fontId="2" type="noConversion"/>
  </si>
  <si>
    <t>한  라  산</t>
    <phoneticPr fontId="2" type="noConversion"/>
  </si>
  <si>
    <t>내장산백암</t>
    <phoneticPr fontId="2" type="noConversion"/>
  </si>
  <si>
    <t>다도해서부</t>
    <phoneticPr fontId="2" type="noConversion"/>
  </si>
  <si>
    <t>지리산경남</t>
    <phoneticPr fontId="2" type="noConversion"/>
  </si>
  <si>
    <t>지리산전북</t>
    <phoneticPr fontId="2" type="noConversion"/>
  </si>
  <si>
    <t>지리산전남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</si>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</sst>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82" formatCode="_ * #,##0_ ;_ * \-#,##0_ ;_ * &quot;-&quot;_ ;_ @_ "/>
    <numFmt numFmtId="183" formatCode="_ * #,##0.00_ ;_ * \-#,##0.00_ ;_ * &quot;-&quot;??_ ;_ @_ "/>
    <numFmt numFmtId="188" formatCode="#,##0_);[Red]\(#,##0\)"/>
    <numFmt numFmtId="192" formatCode="0_);[Red]\(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13"/>
      <name val="굴림체"/>
      <family val="3"/>
      <charset val="129"/>
    </font>
    <font>
      <sz val="12"/>
      <name val="바탕체"/>
      <family val="1"/>
      <charset val="129"/>
    </font>
    <font>
      <sz val="6"/>
      <name val="굴림체"/>
      <family val="3"/>
      <charset val="129"/>
    </font>
    <font>
      <sz val="11"/>
      <color rgb="FF0070C0"/>
      <name val="굴림체"/>
      <family val="3"/>
      <charset val="129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6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1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0" fillId="0" borderId="0" xfId="0" applyFont="1"/>
    <xf numFmtId="0" fontId="3" fillId="0" borderId="0" xfId="0" applyFont="1" applyFill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3" fillId="2" borderId="0" xfId="0" applyFont="1" applyFill="1" applyAlignment="1">
      <alignment horizontal="justify" wrapText="1"/>
    </xf>
    <xf numFmtId="0" fontId="3" fillId="2" borderId="0" xfId="0" applyFont="1" applyFill="1"/>
    <xf numFmtId="0" fontId="11" fillId="0" borderId="0" xfId="0" applyFont="1"/>
    <xf numFmtId="0" fontId="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justify" wrapText="1"/>
    </xf>
    <xf numFmtId="188" fontId="3" fillId="0" borderId="0" xfId="0" applyNumberFormat="1" applyFont="1" applyBorder="1" applyAlignment="1">
      <alignment horizontal="right" vertical="center" shrinkToFit="1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11" applyNumberFormat="1" applyFont="1" applyFill="1" applyBorder="1" applyAlignment="1">
      <alignment horizontal="right" vertical="center"/>
    </xf>
    <xf numFmtId="192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11"/>
    <xf numFmtId="0" fontId="0" fillId="0" borderId="0" xfId="11" applyFont="1"/>
    <xf numFmtId="0" fontId="0" fillId="0" borderId="0" xfId="11" applyFont="1" applyFill="1"/>
    <xf numFmtId="188" fontId="3" fillId="0" borderId="0" xfId="0" applyNumberFormat="1" applyFont="1"/>
    <xf numFmtId="192" fontId="15" fillId="0" borderId="5" xfId="0" applyNumberFormat="1" applyFont="1" applyFill="1" applyBorder="1" applyAlignment="1">
      <alignment horizontal="right" vertical="center"/>
    </xf>
    <xf numFmtId="188" fontId="15" fillId="0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7" xfId="0" applyFont="1" applyBorder="1" applyAlignment="1">
      <alignment horizontal="right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/>
    </xf>
    <xf numFmtId="188" fontId="16" fillId="0" borderId="3" xfId="0" applyNumberFormat="1" applyFont="1" applyBorder="1" applyAlignment="1">
      <alignment horizontal="right" vertical="center" shrinkToFit="1"/>
    </xf>
    <xf numFmtId="188" fontId="16" fillId="0" borderId="4" xfId="0" applyNumberFormat="1" applyFont="1" applyBorder="1" applyAlignment="1">
      <alignment horizontal="right" vertical="center" shrinkToFit="1"/>
    </xf>
    <xf numFmtId="0" fontId="15" fillId="0" borderId="5" xfId="0" applyFont="1" applyFill="1" applyBorder="1" applyAlignment="1">
      <alignment horizontal="center" vertical="center" wrapText="1"/>
    </xf>
    <xf numFmtId="188" fontId="15" fillId="0" borderId="5" xfId="0" applyNumberFormat="1" applyFont="1" applyFill="1" applyBorder="1" applyAlignment="1">
      <alignment horizontal="right" vertical="center" shrinkToFit="1"/>
    </xf>
    <xf numFmtId="192" fontId="15" fillId="0" borderId="6" xfId="0" applyNumberFormat="1" applyFont="1" applyFill="1" applyBorder="1" applyAlignment="1">
      <alignment horizontal="right" vertical="center"/>
    </xf>
    <xf numFmtId="192" fontId="15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1" fontId="15" fillId="0" borderId="5" xfId="0" applyNumberFormat="1" applyFont="1" applyFill="1" applyBorder="1" applyAlignment="1">
      <alignment horizontal="right" vertical="center"/>
    </xf>
    <xf numFmtId="192" fontId="15" fillId="0" borderId="5" xfId="0" applyNumberFormat="1" applyFont="1" applyFill="1" applyBorder="1" applyAlignment="1">
      <alignment horizontal="center" vertical="center" wrapText="1"/>
    </xf>
    <xf numFmtId="188" fontId="15" fillId="3" borderId="5" xfId="0" applyNumberFormat="1" applyFont="1" applyFill="1" applyBorder="1" applyAlignment="1">
      <alignment horizontal="right" vertical="center" shrinkToFit="1"/>
    </xf>
    <xf numFmtId="192" fontId="15" fillId="3" borderId="5" xfId="0" applyNumberFormat="1" applyFont="1" applyFill="1" applyBorder="1" applyAlignment="1">
      <alignment horizontal="right" vertical="center" shrinkToFit="1"/>
    </xf>
    <xf numFmtId="41" fontId="15" fillId="3" borderId="5" xfId="0" applyNumberFormat="1" applyFont="1" applyFill="1" applyBorder="1" applyAlignment="1">
      <alignment horizontal="right" vertical="center" shrinkToFit="1"/>
    </xf>
    <xf numFmtId="192" fontId="15" fillId="3" borderId="5" xfId="0" applyNumberFormat="1" applyFont="1" applyFill="1" applyBorder="1" applyAlignment="1">
      <alignment horizontal="center" vertical="center" wrapText="1"/>
    </xf>
    <xf numFmtId="192" fontId="15" fillId="0" borderId="5" xfId="0" applyNumberFormat="1" applyFont="1" applyFill="1" applyBorder="1" applyAlignment="1">
      <alignment horizontal="right" vertical="center" shrinkToFit="1"/>
    </xf>
    <xf numFmtId="192" fontId="17" fillId="0" borderId="5" xfId="0" applyNumberFormat="1" applyFont="1" applyFill="1" applyBorder="1" applyAlignment="1">
      <alignment horizontal="center" vertical="center" wrapText="1"/>
    </xf>
    <xf numFmtId="192" fontId="15" fillId="0" borderId="5" xfId="11" applyNumberFormat="1" applyFont="1" applyFill="1" applyBorder="1" applyAlignment="1">
      <alignment horizontal="right" vertical="center"/>
    </xf>
    <xf numFmtId="192" fontId="18" fillId="0" borderId="5" xfId="0" applyNumberFormat="1" applyFont="1" applyFill="1" applyBorder="1" applyAlignment="1">
      <alignment horizontal="center" vertical="center" wrapText="1"/>
    </xf>
    <xf numFmtId="192" fontId="15" fillId="0" borderId="5" xfId="0" applyNumberFormat="1" applyFont="1" applyFill="1" applyBorder="1"/>
    <xf numFmtId="41" fontId="15" fillId="0" borderId="5" xfId="0" applyNumberFormat="1" applyFont="1" applyFill="1" applyBorder="1" applyAlignment="1">
      <alignment horizontal="right" vertical="center" shrinkToFit="1"/>
    </xf>
    <xf numFmtId="0" fontId="15" fillId="0" borderId="4" xfId="0" applyFont="1" applyFill="1" applyBorder="1" applyAlignment="1">
      <alignment horizontal="center" vertical="center" wrapText="1"/>
    </xf>
    <xf numFmtId="188" fontId="15" fillId="0" borderId="4" xfId="0" applyNumberFormat="1" applyFont="1" applyFill="1" applyBorder="1" applyAlignment="1">
      <alignment horizontal="right" vertical="center" shrinkToFit="1"/>
    </xf>
    <xf numFmtId="192" fontId="15" fillId="0" borderId="4" xfId="0" applyNumberFormat="1" applyFont="1" applyFill="1" applyBorder="1" applyAlignment="1">
      <alignment horizontal="right" vertical="center"/>
    </xf>
    <xf numFmtId="41" fontId="15" fillId="0" borderId="4" xfId="0" applyNumberFormat="1" applyFont="1" applyFill="1" applyBorder="1" applyAlignment="1">
      <alignment horizontal="right" vertical="center" shrinkToFit="1"/>
    </xf>
    <xf numFmtId="192" fontId="15" fillId="0" borderId="4" xfId="0" applyNumberFormat="1" applyFont="1" applyFill="1" applyBorder="1" applyAlignment="1">
      <alignment horizontal="center" vertical="center" wrapText="1"/>
    </xf>
  </cellXfs>
  <cellStyles count="27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쉼표 [0] 2 2" xfId="12"/>
    <cellStyle name="쉼표 [0] 2 2 2" xfId="17"/>
    <cellStyle name="쉼표 [0] 2 2 3" xfId="23"/>
    <cellStyle name="쉼표 [0] 2 3" xfId="14"/>
    <cellStyle name="쉼표 [0] 2 3 2" xfId="19"/>
    <cellStyle name="쉼표 [0] 2 3 3" xfId="25"/>
    <cellStyle name="쉼표 [0] 2 4" xfId="16"/>
    <cellStyle name="쉼표 [0] 2 5" xfId="21"/>
    <cellStyle name="쉼표 [0] 3" xfId="13"/>
    <cellStyle name="쉼표 [0] 3 2" xfId="18"/>
    <cellStyle name="쉼표 [0] 3 3" xfId="24"/>
    <cellStyle name="쉼표 [0] 4" xfId="15"/>
    <cellStyle name="쉼표 [0] 4 2" xfId="20"/>
    <cellStyle name="쉼표 [0] 4 3" xfId="26"/>
    <cellStyle name="쉼표 [0] 5" xfId="22"/>
    <cellStyle name="콤마 [0]_@담보1" xfId="9"/>
    <cellStyle name="콤마_@담보1" xfId="10"/>
    <cellStyle name="표준" xfId="0" builtinId="0"/>
    <cellStyle name="표준 2" xfId="11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7030A0"/>
  </sheetPr>
  <dimension ref="A1:AD35"/>
  <sheetViews>
    <sheetView tabSelected="1" view="pageBreakPreview" zoomScaleSheetLayoutView="75" workbookViewId="0">
      <selection sqref="A1:N1"/>
    </sheetView>
  </sheetViews>
  <sheetFormatPr defaultRowHeight="13.5" x14ac:dyDescent="0.15"/>
  <cols>
    <col min="1" max="1" width="10.5546875" style="15" customWidth="1"/>
    <col min="2" max="2" width="7.88671875" style="16" customWidth="1"/>
    <col min="3" max="3" width="5.6640625" style="16" customWidth="1"/>
    <col min="4" max="4" width="5.33203125" style="16" customWidth="1"/>
    <col min="5" max="5" width="5.88671875" style="16" customWidth="1"/>
    <col min="6" max="6" width="6" style="16" customWidth="1"/>
    <col min="7" max="7" width="5.77734375" style="16" customWidth="1"/>
    <col min="8" max="8" width="6.33203125" style="16" customWidth="1"/>
    <col min="9" max="9" width="6" style="16" customWidth="1"/>
    <col min="10" max="11" width="6.5546875" style="16" customWidth="1"/>
    <col min="12" max="12" width="6.44140625" style="16" customWidth="1"/>
    <col min="13" max="13" width="5.44140625" style="16" customWidth="1"/>
    <col min="14" max="14" width="4.33203125" style="15" customWidth="1"/>
    <col min="15" max="16384" width="8.88671875" style="1"/>
  </cols>
  <sheetData>
    <row r="1" spans="1:17" s="3" customFormat="1" ht="27" customHeight="1" x14ac:dyDescent="0.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s="4" customFormat="1" ht="29.25" customHeight="1" x14ac:dyDescent="0.1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4" customFormat="1" ht="30" customHeight="1" x14ac:dyDescent="0.15">
      <c r="A3" s="31" t="s">
        <v>1</v>
      </c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1" t="s">
        <v>29</v>
      </c>
    </row>
    <row r="4" spans="1:17" s="4" customFormat="1" ht="32.25" customHeight="1" x14ac:dyDescent="0.15">
      <c r="A4" s="33"/>
      <c r="B4" s="34" t="s">
        <v>30</v>
      </c>
      <c r="C4" s="35" t="s">
        <v>31</v>
      </c>
      <c r="D4" s="36" t="s">
        <v>32</v>
      </c>
      <c r="E4" s="35" t="s">
        <v>33</v>
      </c>
      <c r="F4" s="35" t="s">
        <v>34</v>
      </c>
      <c r="G4" s="36" t="s">
        <v>35</v>
      </c>
      <c r="H4" s="36" t="s">
        <v>36</v>
      </c>
      <c r="I4" s="35" t="s">
        <v>37</v>
      </c>
      <c r="J4" s="36" t="s">
        <v>38</v>
      </c>
      <c r="K4" s="35" t="s">
        <v>39</v>
      </c>
      <c r="L4" s="35" t="s">
        <v>40</v>
      </c>
      <c r="M4" s="36" t="s">
        <v>41</v>
      </c>
      <c r="N4" s="33"/>
      <c r="Q4" s="26"/>
    </row>
    <row r="5" spans="1:17" s="9" customFormat="1" ht="25.5" customHeight="1" x14ac:dyDescent="0.15">
      <c r="A5" s="37" t="s">
        <v>2</v>
      </c>
      <c r="B5" s="38">
        <f>SUM(C5:M5)</f>
        <v>15371</v>
      </c>
      <c r="C5" s="39">
        <f>SUM(C6:C35)</f>
        <v>178</v>
      </c>
      <c r="D5" s="39">
        <f t="shared" ref="D5:M5" si="0">SUM(D6:D35)</f>
        <v>370</v>
      </c>
      <c r="E5" s="39">
        <f t="shared" si="0"/>
        <v>258</v>
      </c>
      <c r="F5" s="39">
        <f t="shared" si="0"/>
        <v>273</v>
      </c>
      <c r="G5" s="39">
        <f t="shared" si="0"/>
        <v>615</v>
      </c>
      <c r="H5" s="39">
        <f t="shared" si="0"/>
        <v>2886</v>
      </c>
      <c r="I5" s="39">
        <f t="shared" si="0"/>
        <v>566</v>
      </c>
      <c r="J5" s="39">
        <f t="shared" si="0"/>
        <v>4643</v>
      </c>
      <c r="K5" s="39">
        <f>SUM(K6:K35)</f>
        <v>3227</v>
      </c>
      <c r="L5" s="39">
        <f t="shared" si="0"/>
        <v>2065</v>
      </c>
      <c r="M5" s="39">
        <f t="shared" si="0"/>
        <v>290</v>
      </c>
      <c r="N5" s="34"/>
      <c r="O5" s="17"/>
    </row>
    <row r="6" spans="1:17" s="4" customFormat="1" ht="25.5" customHeight="1" x14ac:dyDescent="0.15">
      <c r="A6" s="40" t="s">
        <v>45</v>
      </c>
      <c r="B6" s="41">
        <f t="shared" ref="B6:B8" si="1">SUM(C6:M6)</f>
        <v>792</v>
      </c>
      <c r="C6" s="42">
        <v>6</v>
      </c>
      <c r="D6" s="42">
        <v>6</v>
      </c>
      <c r="E6" s="42">
        <v>2</v>
      </c>
      <c r="F6" s="42">
        <v>10</v>
      </c>
      <c r="G6" s="42">
        <v>15</v>
      </c>
      <c r="H6" s="42">
        <v>125</v>
      </c>
      <c r="I6" s="42">
        <v>8</v>
      </c>
      <c r="J6" s="42">
        <v>187</v>
      </c>
      <c r="K6" s="42">
        <v>270</v>
      </c>
      <c r="L6" s="42">
        <v>157</v>
      </c>
      <c r="M6" s="42">
        <v>6</v>
      </c>
      <c r="N6" s="43"/>
      <c r="O6" s="5"/>
    </row>
    <row r="7" spans="1:17" s="4" customFormat="1" ht="25.5" customHeight="1" x14ac:dyDescent="0.15">
      <c r="A7" s="44" t="s">
        <v>46</v>
      </c>
      <c r="B7" s="41">
        <f t="shared" si="1"/>
        <v>377</v>
      </c>
      <c r="C7" s="27">
        <v>4</v>
      </c>
      <c r="D7" s="27">
        <v>8</v>
      </c>
      <c r="E7" s="45">
        <v>0</v>
      </c>
      <c r="F7" s="27">
        <v>6</v>
      </c>
      <c r="G7" s="27">
        <f>22-2</f>
        <v>20</v>
      </c>
      <c r="H7" s="27">
        <f>68+1</f>
        <v>69</v>
      </c>
      <c r="I7" s="27">
        <v>8</v>
      </c>
      <c r="J7" s="27">
        <v>89</v>
      </c>
      <c r="K7" s="27">
        <v>91</v>
      </c>
      <c r="L7" s="27">
        <f>74-1</f>
        <v>73</v>
      </c>
      <c r="M7" s="27">
        <v>9</v>
      </c>
      <c r="N7" s="46"/>
      <c r="O7" s="5"/>
    </row>
    <row r="8" spans="1:17" s="9" customFormat="1" ht="25.5" customHeight="1" x14ac:dyDescent="0.15">
      <c r="A8" s="40" t="s">
        <v>47</v>
      </c>
      <c r="B8" s="41">
        <f t="shared" si="1"/>
        <v>385</v>
      </c>
      <c r="C8" s="27">
        <v>5</v>
      </c>
      <c r="D8" s="27">
        <v>19</v>
      </c>
      <c r="E8" s="27">
        <v>3</v>
      </c>
      <c r="F8" s="27">
        <v>12</v>
      </c>
      <c r="G8" s="45" t="s">
        <v>48</v>
      </c>
      <c r="H8" s="27">
        <v>110</v>
      </c>
      <c r="I8" s="27">
        <v>15</v>
      </c>
      <c r="J8" s="27">
        <v>67</v>
      </c>
      <c r="K8" s="27">
        <v>75</v>
      </c>
      <c r="L8" s="27">
        <v>79</v>
      </c>
      <c r="M8" s="45">
        <v>0</v>
      </c>
      <c r="N8" s="46"/>
      <c r="O8" s="5"/>
    </row>
    <row r="9" spans="1:17" s="9" customFormat="1" ht="25.5" customHeight="1" x14ac:dyDescent="0.15">
      <c r="A9" s="40" t="s">
        <v>3</v>
      </c>
      <c r="B9" s="41">
        <f t="shared" ref="B9:B14" si="2">SUM(C9:M9)</f>
        <v>756</v>
      </c>
      <c r="C9" s="27">
        <v>14</v>
      </c>
      <c r="D9" s="27">
        <v>14</v>
      </c>
      <c r="E9" s="27">
        <v>1</v>
      </c>
      <c r="F9" s="27">
        <v>2</v>
      </c>
      <c r="G9" s="27">
        <v>39</v>
      </c>
      <c r="H9" s="27">
        <v>127</v>
      </c>
      <c r="I9" s="45">
        <v>0</v>
      </c>
      <c r="J9" s="27">
        <v>271</v>
      </c>
      <c r="K9" s="27">
        <v>194</v>
      </c>
      <c r="L9" s="27">
        <v>86</v>
      </c>
      <c r="M9" s="45">
        <v>8</v>
      </c>
      <c r="N9" s="46"/>
      <c r="O9" s="5"/>
    </row>
    <row r="10" spans="1:17" s="4" customFormat="1" ht="25.5" customHeight="1" x14ac:dyDescent="0.15">
      <c r="A10" s="40" t="s">
        <v>4</v>
      </c>
      <c r="B10" s="41">
        <f t="shared" si="2"/>
        <v>401</v>
      </c>
      <c r="C10" s="27">
        <v>5</v>
      </c>
      <c r="D10" s="27">
        <v>8</v>
      </c>
      <c r="E10" s="27">
        <v>3</v>
      </c>
      <c r="F10" s="27">
        <v>2</v>
      </c>
      <c r="G10" s="27">
        <v>6</v>
      </c>
      <c r="H10" s="27">
        <v>84</v>
      </c>
      <c r="I10" s="27">
        <v>20</v>
      </c>
      <c r="J10" s="27">
        <v>109</v>
      </c>
      <c r="K10" s="27">
        <v>109</v>
      </c>
      <c r="L10" s="27">
        <v>53</v>
      </c>
      <c r="M10" s="27">
        <v>2</v>
      </c>
      <c r="N10" s="46"/>
      <c r="O10" s="5"/>
    </row>
    <row r="11" spans="1:17" s="2" customFormat="1" ht="25.5" customHeight="1" x14ac:dyDescent="0.15">
      <c r="A11" s="44" t="s">
        <v>22</v>
      </c>
      <c r="B11" s="41">
        <f t="shared" si="2"/>
        <v>201</v>
      </c>
      <c r="C11" s="27">
        <v>5</v>
      </c>
      <c r="D11" s="27">
        <v>11</v>
      </c>
      <c r="E11" s="27">
        <v>4</v>
      </c>
      <c r="F11" s="27">
        <v>5</v>
      </c>
      <c r="G11" s="27">
        <v>18</v>
      </c>
      <c r="H11" s="27">
        <v>63</v>
      </c>
      <c r="I11" s="27">
        <v>7</v>
      </c>
      <c r="J11" s="27">
        <v>41</v>
      </c>
      <c r="K11" s="27">
        <v>14</v>
      </c>
      <c r="L11" s="27">
        <v>30</v>
      </c>
      <c r="M11" s="27">
        <v>3</v>
      </c>
      <c r="N11" s="46"/>
      <c r="O11" s="6"/>
    </row>
    <row r="12" spans="1:17" s="4" customFormat="1" ht="25.5" customHeight="1" x14ac:dyDescent="0.15">
      <c r="A12" s="40" t="s">
        <v>19</v>
      </c>
      <c r="B12" s="41">
        <f t="shared" si="2"/>
        <v>594</v>
      </c>
      <c r="C12" s="27">
        <v>7</v>
      </c>
      <c r="D12" s="27">
        <v>11</v>
      </c>
      <c r="E12" s="27">
        <v>7</v>
      </c>
      <c r="F12" s="27">
        <v>11</v>
      </c>
      <c r="G12" s="27">
        <v>32</v>
      </c>
      <c r="H12" s="27">
        <v>114</v>
      </c>
      <c r="I12" s="27">
        <v>34</v>
      </c>
      <c r="J12" s="27">
        <v>170</v>
      </c>
      <c r="K12" s="27">
        <v>135</v>
      </c>
      <c r="L12" s="27">
        <v>71</v>
      </c>
      <c r="M12" s="27">
        <v>2</v>
      </c>
      <c r="N12" s="46"/>
      <c r="O12" s="24"/>
    </row>
    <row r="13" spans="1:17" s="4" customFormat="1" ht="25.5" customHeight="1" x14ac:dyDescent="0.15">
      <c r="A13" s="40" t="s">
        <v>17</v>
      </c>
      <c r="B13" s="41">
        <f t="shared" si="2"/>
        <v>610</v>
      </c>
      <c r="C13" s="27">
        <v>6</v>
      </c>
      <c r="D13" s="27">
        <v>6</v>
      </c>
      <c r="E13" s="27">
        <v>2</v>
      </c>
      <c r="F13" s="27">
        <v>2</v>
      </c>
      <c r="G13" s="27">
        <v>16</v>
      </c>
      <c r="H13" s="27">
        <v>144</v>
      </c>
      <c r="I13" s="27">
        <v>22</v>
      </c>
      <c r="J13" s="27">
        <v>146</v>
      </c>
      <c r="K13" s="27">
        <v>170</v>
      </c>
      <c r="L13" s="27">
        <v>94</v>
      </c>
      <c r="M13" s="27">
        <v>2</v>
      </c>
      <c r="N13" s="46"/>
      <c r="O13" s="24"/>
    </row>
    <row r="14" spans="1:17" s="4" customFormat="1" ht="25.5" customHeight="1" x14ac:dyDescent="0.15">
      <c r="A14" s="40" t="s">
        <v>5</v>
      </c>
      <c r="B14" s="41">
        <f t="shared" si="2"/>
        <v>573</v>
      </c>
      <c r="C14" s="27">
        <v>6</v>
      </c>
      <c r="D14" s="27">
        <v>7</v>
      </c>
      <c r="E14" s="27">
        <v>13</v>
      </c>
      <c r="F14" s="27">
        <v>21</v>
      </c>
      <c r="G14" s="27">
        <v>21</v>
      </c>
      <c r="H14" s="27">
        <v>90</v>
      </c>
      <c r="I14" s="27">
        <v>18</v>
      </c>
      <c r="J14" s="27">
        <v>138</v>
      </c>
      <c r="K14" s="27">
        <v>198</v>
      </c>
      <c r="L14" s="27">
        <v>57</v>
      </c>
      <c r="M14" s="45">
        <v>4</v>
      </c>
      <c r="N14" s="46"/>
      <c r="O14" s="24"/>
    </row>
    <row r="15" spans="1:17" s="8" customFormat="1" ht="25.5" customHeight="1" x14ac:dyDescent="0.15">
      <c r="A15" s="40" t="s">
        <v>42</v>
      </c>
      <c r="B15" s="47">
        <f>SUM(C15:M15)</f>
        <v>425</v>
      </c>
      <c r="C15" s="48"/>
      <c r="D15" s="48">
        <v>17</v>
      </c>
      <c r="E15" s="48">
        <v>6</v>
      </c>
      <c r="F15" s="49">
        <v>0</v>
      </c>
      <c r="G15" s="48">
        <v>3</v>
      </c>
      <c r="H15" s="48">
        <v>23</v>
      </c>
      <c r="I15" s="49">
        <v>0</v>
      </c>
      <c r="J15" s="48">
        <v>92</v>
      </c>
      <c r="K15" s="48">
        <v>142</v>
      </c>
      <c r="L15" s="48">
        <v>138</v>
      </c>
      <c r="M15" s="49">
        <v>4</v>
      </c>
      <c r="N15" s="50"/>
      <c r="O15" s="7"/>
    </row>
    <row r="16" spans="1:17" s="4" customFormat="1" ht="25.5" customHeight="1" x14ac:dyDescent="0.15">
      <c r="A16" s="40" t="s">
        <v>6</v>
      </c>
      <c r="B16" s="41">
        <f>SUM(C16:M16)</f>
        <v>376</v>
      </c>
      <c r="C16" s="27">
        <v>3</v>
      </c>
      <c r="D16" s="27">
        <v>7</v>
      </c>
      <c r="E16" s="27">
        <v>2</v>
      </c>
      <c r="F16" s="27">
        <v>2</v>
      </c>
      <c r="G16" s="27">
        <v>71</v>
      </c>
      <c r="H16" s="27">
        <v>76</v>
      </c>
      <c r="I16" s="27">
        <v>27</v>
      </c>
      <c r="J16" s="27">
        <v>90</v>
      </c>
      <c r="K16" s="51">
        <v>66</v>
      </c>
      <c r="L16" s="27">
        <v>26</v>
      </c>
      <c r="M16" s="45">
        <v>6</v>
      </c>
      <c r="N16" s="46"/>
      <c r="O16" s="5"/>
    </row>
    <row r="17" spans="1:30" s="2" customFormat="1" ht="25.5" customHeight="1" x14ac:dyDescent="0.15">
      <c r="A17" s="40" t="s">
        <v>43</v>
      </c>
      <c r="B17" s="41">
        <f t="shared" ref="B17" si="3">SUM(C17:M17)</f>
        <v>353</v>
      </c>
      <c r="C17" s="27">
        <v>4</v>
      </c>
      <c r="D17" s="27">
        <v>3</v>
      </c>
      <c r="E17" s="27">
        <v>3</v>
      </c>
      <c r="F17" s="27">
        <v>3</v>
      </c>
      <c r="G17" s="27">
        <v>11</v>
      </c>
      <c r="H17" s="27">
        <v>102</v>
      </c>
      <c r="I17" s="27">
        <v>25</v>
      </c>
      <c r="J17" s="27">
        <v>82</v>
      </c>
      <c r="K17" s="27">
        <v>57</v>
      </c>
      <c r="L17" s="27">
        <v>61</v>
      </c>
      <c r="M17" s="45">
        <v>2</v>
      </c>
      <c r="N17" s="46"/>
      <c r="O17" s="6"/>
    </row>
    <row r="18" spans="1:30" s="4" customFormat="1" ht="25.5" customHeight="1" x14ac:dyDescent="0.15">
      <c r="A18" s="40" t="s">
        <v>7</v>
      </c>
      <c r="B18" s="41">
        <f>SUM(C18:M18)</f>
        <v>312</v>
      </c>
      <c r="C18" s="27">
        <v>3</v>
      </c>
      <c r="D18" s="27">
        <f>11+2</f>
        <v>13</v>
      </c>
      <c r="E18" s="27">
        <v>6</v>
      </c>
      <c r="F18" s="27">
        <v>3</v>
      </c>
      <c r="G18" s="27">
        <v>28</v>
      </c>
      <c r="H18" s="27">
        <v>71</v>
      </c>
      <c r="I18" s="27">
        <v>11</v>
      </c>
      <c r="J18" s="27">
        <v>60</v>
      </c>
      <c r="K18" s="27">
        <v>46</v>
      </c>
      <c r="L18" s="27">
        <v>69</v>
      </c>
      <c r="M18" s="27">
        <v>2</v>
      </c>
      <c r="N18" s="46"/>
      <c r="O18" s="5"/>
      <c r="P18" s="11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1"/>
      <c r="AD18" s="10"/>
    </row>
    <row r="19" spans="1:30" s="4" customFormat="1" ht="25.5" customHeight="1" x14ac:dyDescent="0.15">
      <c r="A19" s="40" t="s">
        <v>8</v>
      </c>
      <c r="B19" s="41">
        <f>SUM(C19:M19)</f>
        <v>518</v>
      </c>
      <c r="C19" s="27">
        <v>6</v>
      </c>
      <c r="D19" s="27">
        <v>15</v>
      </c>
      <c r="E19" s="27">
        <v>9</v>
      </c>
      <c r="F19" s="27">
        <v>37</v>
      </c>
      <c r="G19" s="27">
        <v>40</v>
      </c>
      <c r="H19" s="27">
        <v>48</v>
      </c>
      <c r="I19" s="27">
        <v>31</v>
      </c>
      <c r="J19" s="27">
        <v>143</v>
      </c>
      <c r="K19" s="27">
        <v>174</v>
      </c>
      <c r="L19" s="27">
        <v>7</v>
      </c>
      <c r="M19" s="27">
        <v>8</v>
      </c>
      <c r="N19" s="28"/>
      <c r="O19" s="24"/>
    </row>
    <row r="20" spans="1:30" s="10" customFormat="1" ht="25.5" customHeight="1" x14ac:dyDescent="0.15">
      <c r="A20" s="40" t="s">
        <v>9</v>
      </c>
      <c r="B20" s="41">
        <f>SUM(C20:M20)</f>
        <v>563</v>
      </c>
      <c r="C20" s="27">
        <v>6</v>
      </c>
      <c r="D20" s="27">
        <v>16</v>
      </c>
      <c r="E20" s="27">
        <v>11</v>
      </c>
      <c r="F20" s="27">
        <v>1</v>
      </c>
      <c r="G20" s="27">
        <v>10</v>
      </c>
      <c r="H20" s="27">
        <v>99</v>
      </c>
      <c r="I20" s="27">
        <v>50</v>
      </c>
      <c r="J20" s="27">
        <v>131</v>
      </c>
      <c r="K20" s="27">
        <v>106</v>
      </c>
      <c r="L20" s="27">
        <v>94</v>
      </c>
      <c r="M20" s="27">
        <v>39</v>
      </c>
      <c r="N20" s="46"/>
      <c r="O20" s="14"/>
    </row>
    <row r="21" spans="1:30" s="4" customFormat="1" ht="25.5" customHeight="1" x14ac:dyDescent="0.15">
      <c r="A21" s="40" t="s">
        <v>10</v>
      </c>
      <c r="B21" s="41">
        <f>SUM(C21:M21)</f>
        <v>383</v>
      </c>
      <c r="C21" s="27">
        <v>3</v>
      </c>
      <c r="D21" s="27">
        <v>10</v>
      </c>
      <c r="E21" s="27">
        <v>8</v>
      </c>
      <c r="F21" s="27">
        <v>15</v>
      </c>
      <c r="G21" s="27">
        <v>23</v>
      </c>
      <c r="H21" s="27">
        <v>78</v>
      </c>
      <c r="I21" s="27">
        <v>3</v>
      </c>
      <c r="J21" s="27">
        <v>84</v>
      </c>
      <c r="K21" s="27">
        <v>90</v>
      </c>
      <c r="L21" s="27">
        <v>68</v>
      </c>
      <c r="M21" s="27">
        <v>1</v>
      </c>
      <c r="N21" s="52"/>
      <c r="O21" s="5"/>
    </row>
    <row r="22" spans="1:30" s="2" customFormat="1" ht="25.5" customHeight="1" x14ac:dyDescent="0.15">
      <c r="A22" s="40" t="s">
        <v>23</v>
      </c>
      <c r="B22" s="41">
        <f t="shared" ref="B22:B23" si="4">SUM(C22:M22)</f>
        <v>1006</v>
      </c>
      <c r="C22" s="27">
        <v>4</v>
      </c>
      <c r="D22" s="27">
        <v>21</v>
      </c>
      <c r="E22" s="27">
        <v>20</v>
      </c>
      <c r="F22" s="27">
        <v>0</v>
      </c>
      <c r="G22" s="27">
        <v>31</v>
      </c>
      <c r="H22" s="27">
        <v>132</v>
      </c>
      <c r="I22" s="27">
        <v>46</v>
      </c>
      <c r="J22" s="27">
        <v>639</v>
      </c>
      <c r="K22" s="27">
        <v>18</v>
      </c>
      <c r="L22" s="27">
        <v>57</v>
      </c>
      <c r="M22" s="45">
        <v>38</v>
      </c>
      <c r="N22" s="46"/>
      <c r="O22" s="24"/>
    </row>
    <row r="23" spans="1:30" s="4" customFormat="1" ht="25.5" customHeight="1" x14ac:dyDescent="0.15">
      <c r="A23" s="40" t="s">
        <v>0</v>
      </c>
      <c r="B23" s="41">
        <f t="shared" si="4"/>
        <v>440</v>
      </c>
      <c r="C23" s="27">
        <v>13</v>
      </c>
      <c r="D23" s="27">
        <v>17</v>
      </c>
      <c r="E23" s="27">
        <v>8</v>
      </c>
      <c r="F23" s="27">
        <v>9</v>
      </c>
      <c r="G23" s="27">
        <v>8</v>
      </c>
      <c r="H23" s="27">
        <v>108</v>
      </c>
      <c r="I23" s="27">
        <v>14</v>
      </c>
      <c r="J23" s="27">
        <v>134</v>
      </c>
      <c r="K23" s="27">
        <v>66</v>
      </c>
      <c r="L23" s="27">
        <v>58</v>
      </c>
      <c r="M23" s="27">
        <v>5</v>
      </c>
      <c r="N23" s="46"/>
      <c r="O23" s="24"/>
    </row>
    <row r="24" spans="1:30" s="4" customFormat="1" ht="25.5" customHeight="1" x14ac:dyDescent="0.15">
      <c r="A24" s="40" t="s">
        <v>44</v>
      </c>
      <c r="B24" s="41">
        <f t="shared" ref="B24:B25" si="5">SUM(C24:M24)</f>
        <v>346</v>
      </c>
      <c r="C24" s="27">
        <v>10</v>
      </c>
      <c r="D24" s="27">
        <v>31</v>
      </c>
      <c r="E24" s="27">
        <v>2</v>
      </c>
      <c r="F24" s="27">
        <v>13</v>
      </c>
      <c r="G24" s="27">
        <v>12</v>
      </c>
      <c r="H24" s="27">
        <v>131</v>
      </c>
      <c r="I24" s="27">
        <v>8</v>
      </c>
      <c r="J24" s="27">
        <v>72</v>
      </c>
      <c r="K24" s="27">
        <v>32</v>
      </c>
      <c r="L24" s="27">
        <v>34</v>
      </c>
      <c r="M24" s="27">
        <v>1</v>
      </c>
      <c r="N24" s="46"/>
      <c r="O24" s="24"/>
    </row>
    <row r="25" spans="1:30" s="4" customFormat="1" ht="25.5" customHeight="1" x14ac:dyDescent="0.15">
      <c r="A25" s="40" t="s">
        <v>11</v>
      </c>
      <c r="B25" s="41">
        <f t="shared" si="5"/>
        <v>344</v>
      </c>
      <c r="C25" s="27">
        <v>7</v>
      </c>
      <c r="D25" s="27">
        <v>11</v>
      </c>
      <c r="E25" s="27">
        <v>9</v>
      </c>
      <c r="F25" s="27">
        <v>8</v>
      </c>
      <c r="G25" s="27">
        <v>7</v>
      </c>
      <c r="H25" s="27">
        <v>71</v>
      </c>
      <c r="I25" s="27">
        <v>9</v>
      </c>
      <c r="J25" s="27">
        <v>90</v>
      </c>
      <c r="K25" s="27">
        <v>75</v>
      </c>
      <c r="L25" s="27">
        <v>50</v>
      </c>
      <c r="M25" s="27">
        <v>7</v>
      </c>
      <c r="N25" s="46"/>
      <c r="O25" s="24"/>
    </row>
    <row r="26" spans="1:30" s="4" customFormat="1" ht="25.5" customHeight="1" x14ac:dyDescent="0.15">
      <c r="A26" s="40" t="s">
        <v>12</v>
      </c>
      <c r="B26" s="41">
        <f>SUM(C26:M26)</f>
        <v>958</v>
      </c>
      <c r="C26" s="27">
        <v>6</v>
      </c>
      <c r="D26" s="27">
        <v>13</v>
      </c>
      <c r="E26" s="27">
        <v>14</v>
      </c>
      <c r="F26" s="27">
        <v>13</v>
      </c>
      <c r="G26" s="27">
        <v>51</v>
      </c>
      <c r="H26" s="27">
        <v>180</v>
      </c>
      <c r="I26" s="27">
        <v>58</v>
      </c>
      <c r="J26" s="27">
        <v>292</v>
      </c>
      <c r="K26" s="27">
        <v>178</v>
      </c>
      <c r="L26" s="27">
        <v>127</v>
      </c>
      <c r="M26" s="45">
        <v>26</v>
      </c>
      <c r="N26" s="46"/>
      <c r="O26" s="24"/>
    </row>
    <row r="27" spans="1:30" s="4" customFormat="1" ht="25.5" customHeight="1" x14ac:dyDescent="0.15">
      <c r="A27" s="40" t="s">
        <v>13</v>
      </c>
      <c r="B27" s="41">
        <f t="shared" ref="B27" si="6">SUM(C27:M27)</f>
        <v>1165</v>
      </c>
      <c r="C27" s="27">
        <v>3</v>
      </c>
      <c r="D27" s="27">
        <v>20</v>
      </c>
      <c r="E27" s="27">
        <v>9</v>
      </c>
      <c r="F27" s="27">
        <v>10</v>
      </c>
      <c r="G27" s="27">
        <v>38</v>
      </c>
      <c r="H27" s="27">
        <v>311</v>
      </c>
      <c r="I27" s="27">
        <v>10</v>
      </c>
      <c r="J27" s="27">
        <v>403</v>
      </c>
      <c r="K27" s="27">
        <v>208</v>
      </c>
      <c r="L27" s="27">
        <v>86</v>
      </c>
      <c r="M27" s="27">
        <v>67</v>
      </c>
      <c r="N27" s="46"/>
      <c r="O27" s="24"/>
    </row>
    <row r="28" spans="1:30" s="4" customFormat="1" ht="25.5" customHeight="1" x14ac:dyDescent="0.15">
      <c r="A28" s="40" t="s">
        <v>14</v>
      </c>
      <c r="B28" s="41">
        <f>SUM(C28:M28)</f>
        <v>665</v>
      </c>
      <c r="C28" s="27">
        <v>6</v>
      </c>
      <c r="D28" s="27">
        <v>16</v>
      </c>
      <c r="E28" s="27">
        <v>2</v>
      </c>
      <c r="F28" s="27">
        <v>43</v>
      </c>
      <c r="G28" s="27">
        <v>18</v>
      </c>
      <c r="H28" s="27">
        <v>72</v>
      </c>
      <c r="I28" s="27">
        <v>21</v>
      </c>
      <c r="J28" s="27">
        <v>226</v>
      </c>
      <c r="K28" s="27">
        <v>95</v>
      </c>
      <c r="L28" s="27">
        <v>144</v>
      </c>
      <c r="M28" s="27">
        <v>22</v>
      </c>
      <c r="N28" s="46"/>
      <c r="O28" s="2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30" s="4" customFormat="1" ht="25.5" customHeight="1" x14ac:dyDescent="0.15">
      <c r="A29" s="40" t="s">
        <v>15</v>
      </c>
      <c r="B29" s="41">
        <f t="shared" ref="B29" si="7">SUM(C29:M29)</f>
        <v>516</v>
      </c>
      <c r="C29" s="53">
        <v>3</v>
      </c>
      <c r="D29" s="53">
        <v>9</v>
      </c>
      <c r="E29" s="53">
        <v>10</v>
      </c>
      <c r="F29" s="53">
        <v>1</v>
      </c>
      <c r="G29" s="53">
        <v>11</v>
      </c>
      <c r="H29" s="53">
        <v>69</v>
      </c>
      <c r="I29" s="53">
        <v>35</v>
      </c>
      <c r="J29" s="53">
        <v>152</v>
      </c>
      <c r="K29" s="27">
        <v>117</v>
      </c>
      <c r="L29" s="53">
        <v>95</v>
      </c>
      <c r="M29" s="53">
        <v>14</v>
      </c>
      <c r="N29" s="46"/>
      <c r="O29" s="2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30" s="4" customFormat="1" ht="25.5" customHeight="1" x14ac:dyDescent="0.15">
      <c r="A30" s="40" t="s">
        <v>18</v>
      </c>
      <c r="B30" s="41">
        <f t="shared" ref="B30:B31" si="8">SUM(C30:M30)</f>
        <v>320</v>
      </c>
      <c r="C30" s="27">
        <v>2</v>
      </c>
      <c r="D30" s="27">
        <v>3</v>
      </c>
      <c r="E30" s="27">
        <v>5</v>
      </c>
      <c r="F30" s="27">
        <v>6</v>
      </c>
      <c r="G30" s="27">
        <v>7</v>
      </c>
      <c r="H30" s="27">
        <v>58</v>
      </c>
      <c r="I30" s="27">
        <v>16</v>
      </c>
      <c r="J30" s="27">
        <v>85</v>
      </c>
      <c r="K30" s="53">
        <v>67</v>
      </c>
      <c r="L30" s="27">
        <v>70</v>
      </c>
      <c r="M30" s="27">
        <v>1</v>
      </c>
      <c r="N30" s="54"/>
      <c r="O30" s="24"/>
      <c r="P30" s="10"/>
      <c r="Q30" s="18"/>
      <c r="R30" s="19"/>
      <c r="S30" s="19"/>
      <c r="T30" s="19"/>
      <c r="U30" s="19"/>
      <c r="V30" s="19"/>
      <c r="W30" s="19"/>
      <c r="X30" s="19"/>
      <c r="Y30" s="19"/>
      <c r="Z30" s="20"/>
      <c r="AA30" s="19"/>
      <c r="AB30" s="19"/>
      <c r="AC30" s="21"/>
    </row>
    <row r="31" spans="1:30" s="4" customFormat="1" ht="25.5" customHeight="1" x14ac:dyDescent="0.15">
      <c r="A31" s="40" t="s">
        <v>16</v>
      </c>
      <c r="B31" s="41">
        <f t="shared" si="8"/>
        <v>343</v>
      </c>
      <c r="C31" s="27">
        <v>5</v>
      </c>
      <c r="D31" s="27">
        <v>10</v>
      </c>
      <c r="E31" s="27">
        <v>7</v>
      </c>
      <c r="F31" s="27">
        <v>7</v>
      </c>
      <c r="G31" s="27">
        <v>23</v>
      </c>
      <c r="H31" s="27">
        <v>74</v>
      </c>
      <c r="I31" s="27">
        <v>37</v>
      </c>
      <c r="J31" s="27">
        <v>78</v>
      </c>
      <c r="K31" s="27">
        <v>47</v>
      </c>
      <c r="L31" s="27">
        <v>52</v>
      </c>
      <c r="M31" s="27">
        <v>3</v>
      </c>
      <c r="N31" s="55"/>
      <c r="O31" s="2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30" s="4" customFormat="1" ht="25.5" customHeight="1" x14ac:dyDescent="0.15">
      <c r="A32" s="40" t="s">
        <v>20</v>
      </c>
      <c r="B32" s="41">
        <f t="shared" ref="B32:B33" si="9">SUM(C32:M32)</f>
        <v>364</v>
      </c>
      <c r="C32" s="27">
        <v>11</v>
      </c>
      <c r="D32" s="27">
        <v>5</v>
      </c>
      <c r="E32" s="27">
        <v>9</v>
      </c>
      <c r="F32" s="27">
        <v>10</v>
      </c>
      <c r="G32" s="27">
        <v>10</v>
      </c>
      <c r="H32" s="27">
        <v>75</v>
      </c>
      <c r="I32" s="27">
        <v>12</v>
      </c>
      <c r="J32" s="27">
        <v>102</v>
      </c>
      <c r="K32" s="27">
        <v>88</v>
      </c>
      <c r="L32" s="27">
        <v>38</v>
      </c>
      <c r="M32" s="27">
        <v>4</v>
      </c>
      <c r="N32" s="46"/>
      <c r="O32" s="2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25.5" customHeight="1" x14ac:dyDescent="0.15">
      <c r="A33" s="40" t="s">
        <v>25</v>
      </c>
      <c r="B33" s="41">
        <f t="shared" si="9"/>
        <v>619</v>
      </c>
      <c r="C33" s="27">
        <v>3</v>
      </c>
      <c r="D33" s="27">
        <v>14</v>
      </c>
      <c r="E33" s="27">
        <v>21</v>
      </c>
      <c r="F33" s="56">
        <v>0</v>
      </c>
      <c r="G33" s="27">
        <v>18</v>
      </c>
      <c r="H33" s="27">
        <v>91</v>
      </c>
      <c r="I33" s="27">
        <v>11</v>
      </c>
      <c r="J33" s="27">
        <v>238</v>
      </c>
      <c r="K33" s="27">
        <v>173</v>
      </c>
      <c r="L33" s="27">
        <v>46</v>
      </c>
      <c r="M33" s="45">
        <v>4</v>
      </c>
      <c r="N33" s="46"/>
      <c r="O33" s="25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25.5" customHeight="1" x14ac:dyDescent="0.15">
      <c r="A34" s="40" t="s">
        <v>26</v>
      </c>
      <c r="B34" s="41">
        <f t="shared" ref="B34" si="10">SUM(C34:M34)</f>
        <v>334</v>
      </c>
      <c r="C34" s="27">
        <v>5</v>
      </c>
      <c r="D34" s="27">
        <v>20</v>
      </c>
      <c r="E34" s="27">
        <v>57</v>
      </c>
      <c r="F34" s="27">
        <v>14</v>
      </c>
      <c r="G34" s="27">
        <v>9</v>
      </c>
      <c r="H34" s="27">
        <v>45</v>
      </c>
      <c r="I34" s="56">
        <v>0</v>
      </c>
      <c r="J34" s="27">
        <v>103</v>
      </c>
      <c r="K34" s="27">
        <v>72</v>
      </c>
      <c r="L34" s="56">
        <v>9</v>
      </c>
      <c r="M34" s="45">
        <v>0</v>
      </c>
      <c r="N34" s="46"/>
      <c r="O34" s="25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25.5" customHeight="1" x14ac:dyDescent="0.15">
      <c r="A35" s="57" t="s">
        <v>27</v>
      </c>
      <c r="B35" s="58">
        <f t="shared" ref="B35" si="11">SUM(C35:M35)</f>
        <v>332</v>
      </c>
      <c r="C35" s="59">
        <v>17</v>
      </c>
      <c r="D35" s="59">
        <v>9</v>
      </c>
      <c r="E35" s="59">
        <v>5</v>
      </c>
      <c r="F35" s="59">
        <v>7</v>
      </c>
      <c r="G35" s="59">
        <v>19</v>
      </c>
      <c r="H35" s="59">
        <v>46</v>
      </c>
      <c r="I35" s="60">
        <v>10</v>
      </c>
      <c r="J35" s="59">
        <v>129</v>
      </c>
      <c r="K35" s="59">
        <v>54</v>
      </c>
      <c r="L35" s="60">
        <v>36</v>
      </c>
      <c r="M35" s="45">
        <v>0</v>
      </c>
      <c r="N35" s="61"/>
      <c r="O35" s="25"/>
    </row>
  </sheetData>
  <mergeCells count="5">
    <mergeCell ref="A1:N1"/>
    <mergeCell ref="A2:N2"/>
    <mergeCell ref="A3:A4"/>
    <mergeCell ref="B3:M3"/>
    <mergeCell ref="N3:N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ignoredErrors>
    <ignoredError sqref="B24 B30 B3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안내표지판</vt:lpstr>
      <vt:lpstr>안내표지판!Print_Area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USER</cp:lastModifiedBy>
  <cp:lastPrinted>2020-03-16T07:14:53Z</cp:lastPrinted>
  <dcterms:created xsi:type="dcterms:W3CDTF">2001-01-29T00:20:40Z</dcterms:created>
  <dcterms:modified xsi:type="dcterms:W3CDTF">2020-04-20T04:40:24Z</dcterms:modified>
</cp:coreProperties>
</file>